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84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C26" i="1" l="1"/>
  <c r="C30" i="1" s="1"/>
  <c r="C32" i="1" s="1"/>
</calcChain>
</file>

<file path=xl/sharedStrings.xml><?xml version="1.0" encoding="utf-8"?>
<sst xmlns="http://schemas.openxmlformats.org/spreadsheetml/2006/main" count="40" uniqueCount="40">
  <si>
    <t>F</t>
  </si>
  <si>
    <t>F + 15</t>
  </si>
  <si>
    <t xml:space="preserve">A. </t>
  </si>
  <si>
    <t>Enter Salary</t>
  </si>
  <si>
    <t xml:space="preserve">B. </t>
  </si>
  <si>
    <t>Per Semester: Divide by 2</t>
  </si>
  <si>
    <t xml:space="preserve">C. </t>
  </si>
  <si>
    <t>FTE*</t>
  </si>
  <si>
    <t xml:space="preserve">D. </t>
  </si>
  <si>
    <t>Semester Pay</t>
  </si>
  <si>
    <t xml:space="preserve">E. </t>
  </si>
  <si>
    <t xml:space="preserve">Each Paycheck </t>
  </si>
  <si>
    <t>(5X per Semester)</t>
  </si>
  <si>
    <t>ANNUALIZED 86%</t>
  </si>
  <si>
    <t>PRO RATA "MIRROR" SCALE - PAY-BY-LOAD</t>
  </si>
  <si>
    <t>RATINGS</t>
  </si>
  <si>
    <t>TABLE</t>
  </si>
  <si>
    <t>TITLE</t>
  </si>
  <si>
    <t>SEMESTERS</t>
  </si>
  <si>
    <t xml:space="preserve">STEP </t>
  </si>
  <si>
    <t>F + 30</t>
  </si>
  <si>
    <t>F + 45</t>
  </si>
  <si>
    <t xml:space="preserve">Instructor,             PAY-BY-LOAD   </t>
  </si>
  <si>
    <t>1-4</t>
  </si>
  <si>
    <t>5-8</t>
  </si>
  <si>
    <t>9-12</t>
  </si>
  <si>
    <t>13-16</t>
  </si>
  <si>
    <t>17-20</t>
  </si>
  <si>
    <t>21-24</t>
  </si>
  <si>
    <t>25-28</t>
  </si>
  <si>
    <t>29-32</t>
  </si>
  <si>
    <t>33-36</t>
  </si>
  <si>
    <t>37-40</t>
  </si>
  <si>
    <t>41-44</t>
  </si>
  <si>
    <t>45 &amp; Over</t>
  </si>
  <si>
    <t>F + 60 / Ph.D.</t>
  </si>
  <si>
    <t>*FTE stands for Full-Time Equivalent, meaning the percentage of full-time work. To calculate, divide hours assigned per week by hours taught by a full-timer per week. For example, in credit lecture classes, divide your units by 15. In non-credit, divide your hours by 25. Other kinds of assignments have their own factors. Look at http://www.ccsf.edu/Offices/Scheduling_Office/fte.htm or ask your chair or coordinator for your FTE.</t>
  </si>
  <si>
    <t xml:space="preserve">Second, enter the load value (FTE Percentage)  of your Pay-by-Load assignment (C). </t>
  </si>
  <si>
    <t>EFFECTIVE 1/1/15</t>
  </si>
  <si>
    <t>First, determine your annual salary at your Column and Step above and enter below (A).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</si>
</sst>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2" xfId="1" applyNumberFormat="1" applyFont="1" applyBorder="1" applyAlignment="1">
      <alignment horizontal="center" vertical="center" shrinkToFit="1"/>
    </xf>
    <xf numFmtId="43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\AppData\Local\Temp\Faculty%20salary%20tables%202015%20WORKING%20FILE%20%20v%203%20m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-15 to 12-31-15"/>
      <sheetName val="Table 40 (2015)"/>
      <sheetName val="Pay by Load Table 40 (2015)"/>
      <sheetName val="Table 41 (2015)"/>
      <sheetName val="Table 42 (2015)"/>
      <sheetName val="Table 50 (2015)"/>
      <sheetName val="Table 51 (2015)"/>
      <sheetName val="Pay by Load Table 51 (2015)"/>
      <sheetName val="Table 61 (2015)"/>
      <sheetName val="Table 71 (2015)"/>
      <sheetName val="Table 91 (2015)"/>
      <sheetName val="Tables 43,44,48,54 (2015)"/>
      <sheetName val="Tables 53,64,94,74 (2015)"/>
      <sheetName val="Tables Substitutes (2015)"/>
      <sheetName val="2007-2008 Schedule"/>
      <sheetName val="1-1-14 to 12-31-14 Schedule"/>
      <sheetName val="Table 40 (2014)"/>
      <sheetName val="Pay by Load Table 40 (2014)"/>
      <sheetName val="Table 41 (2014)"/>
      <sheetName val="Table 42 (2014)"/>
      <sheetName val="Table 50 (2014)"/>
      <sheetName val="Table 51 (2014)"/>
      <sheetName val="Pay by Load Table 51 (2014)"/>
      <sheetName val="Table 61 (2014)"/>
      <sheetName val="Table 71 (2014)"/>
      <sheetName val="Table 91 (2014)"/>
      <sheetName val="Tables 43,44,48,54 (2014)"/>
      <sheetName val="Tables 53,64,94,74 (2014)"/>
      <sheetName val="Tables Substitutes (2014)"/>
    </sheetNames>
    <sheetDataSet>
      <sheetData sheetId="0">
        <row r="11">
          <cell r="C11">
            <v>52028.671612499995</v>
          </cell>
          <cell r="D11">
            <v>53218.614727499989</v>
          </cell>
          <cell r="E11">
            <v>54405.664949999991</v>
          </cell>
          <cell r="F11">
            <v>55593.679469999988</v>
          </cell>
          <cell r="G11">
            <v>56780.72969249999</v>
          </cell>
        </row>
        <row r="12">
          <cell r="C12">
            <v>54405.664949999991</v>
          </cell>
          <cell r="D12">
            <v>55593.679469999988</v>
          </cell>
          <cell r="E12">
            <v>56780.72969249999</v>
          </cell>
          <cell r="F12">
            <v>57965.851319999987</v>
          </cell>
          <cell r="G12">
            <v>59152.901542499996</v>
          </cell>
        </row>
        <row r="13">
          <cell r="C13">
            <v>56780.72969249999</v>
          </cell>
          <cell r="D13">
            <v>57965.851319999987</v>
          </cell>
          <cell r="E13">
            <v>59152.901542499996</v>
          </cell>
          <cell r="F13">
            <v>60338.987467499996</v>
          </cell>
          <cell r="G13">
            <v>61528.93058249999</v>
          </cell>
        </row>
        <row r="14">
          <cell r="C14">
            <v>59152.901542499996</v>
          </cell>
          <cell r="D14">
            <v>60338.987467499996</v>
          </cell>
          <cell r="E14">
            <v>61528.93058249999</v>
          </cell>
          <cell r="F14">
            <v>62715.980804999992</v>
          </cell>
          <cell r="G14">
            <v>63902.066729999991</v>
          </cell>
        </row>
        <row r="15">
          <cell r="C15">
            <v>61528.93058249999</v>
          </cell>
          <cell r="D15">
            <v>62715.980804999992</v>
          </cell>
          <cell r="E15">
            <v>63902.066729999991</v>
          </cell>
          <cell r="F15">
            <v>65091.045547499991</v>
          </cell>
          <cell r="G15">
            <v>66278.095769999985</v>
          </cell>
        </row>
        <row r="16">
          <cell r="C16">
            <v>63902.066729999991</v>
          </cell>
          <cell r="D16">
            <v>65091.045547499991</v>
          </cell>
          <cell r="E16">
            <v>66278.095769999985</v>
          </cell>
          <cell r="F16">
            <v>67464.181694999977</v>
          </cell>
          <cell r="G16">
            <v>68652.196214999989</v>
          </cell>
        </row>
        <row r="17">
          <cell r="C17">
            <v>66278.095769999985</v>
          </cell>
          <cell r="D17">
            <v>67464.181694999977</v>
          </cell>
          <cell r="E17">
            <v>68652.196214999989</v>
          </cell>
          <cell r="F17">
            <v>69838.282139999996</v>
          </cell>
          <cell r="G17">
            <v>71027.260957499995</v>
          </cell>
        </row>
        <row r="18">
          <cell r="C18">
            <v>68652.196214999989</v>
          </cell>
          <cell r="D18">
            <v>69838.282139999996</v>
          </cell>
          <cell r="E18">
            <v>71027.260957499995</v>
          </cell>
          <cell r="F18">
            <v>72214.31117999999</v>
          </cell>
          <cell r="G18">
            <v>73401.361402499999</v>
          </cell>
        </row>
        <row r="19">
          <cell r="C19">
            <v>71027.260957499995</v>
          </cell>
          <cell r="D19">
            <v>72214.31117999999</v>
          </cell>
          <cell r="E19">
            <v>73401.361402499999</v>
          </cell>
          <cell r="F19">
            <v>74588.411624999993</v>
          </cell>
          <cell r="G19">
            <v>75775.461847499988</v>
          </cell>
        </row>
        <row r="20">
          <cell r="C20">
            <v>73401.361402499999</v>
          </cell>
          <cell r="D20">
            <v>74588.411624999993</v>
          </cell>
          <cell r="E20">
            <v>75775.461847499988</v>
          </cell>
          <cell r="F20">
            <v>76963.476367499985</v>
          </cell>
          <cell r="G20">
            <v>78152.455184999999</v>
          </cell>
        </row>
        <row r="21">
          <cell r="C21">
            <v>75775.461847499988</v>
          </cell>
          <cell r="D21">
            <v>76963.476367499985</v>
          </cell>
          <cell r="E21">
            <v>78152.455184999999</v>
          </cell>
          <cell r="F21">
            <v>79339.505407499993</v>
          </cell>
          <cell r="G21">
            <v>80522.698439999993</v>
          </cell>
        </row>
        <row r="22">
          <cell r="C22">
            <v>78152.455184999999</v>
          </cell>
          <cell r="D22">
            <v>79339.505407499993</v>
          </cell>
          <cell r="E22">
            <v>80522.698439999993</v>
          </cell>
          <cell r="F22">
            <v>81710.71295999999</v>
          </cell>
          <cell r="G22">
            <v>82901.62037249998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L32" sqref="L32"/>
    </sheetView>
  </sheetViews>
  <sheetFormatPr defaultRowHeight="15" x14ac:dyDescent="0.25"/>
  <cols>
    <col min="1" max="1" width="9.140625" style="1"/>
    <col min="2" max="2" width="17.140625" style="1" customWidth="1"/>
    <col min="3" max="3" width="11" style="1" customWidth="1"/>
    <col min="4" max="10" width="9.140625" style="1"/>
    <col min="11" max="11" width="13.42578125" style="1" customWidth="1"/>
    <col min="12" max="12" width="11.140625" style="1" customWidth="1"/>
    <col min="13" max="13" width="11.5703125" style="1" customWidth="1"/>
    <col min="14" max="14" width="10.42578125" style="1" customWidth="1"/>
    <col min="15" max="15" width="12" style="1" customWidth="1"/>
    <col min="16" max="16384" width="9.140625" style="1"/>
  </cols>
  <sheetData>
    <row r="1" spans="1:15" x14ac:dyDescent="0.25">
      <c r="G1" s="2"/>
      <c r="H1" s="2"/>
      <c r="I1" s="2"/>
    </row>
    <row r="2" spans="1:15" ht="15.75" x14ac:dyDescent="0.25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15" ht="15.75" x14ac:dyDescent="0.25">
      <c r="A3" s="32" t="s">
        <v>14</v>
      </c>
      <c r="B3" s="32"/>
      <c r="C3" s="32"/>
      <c r="D3" s="32"/>
      <c r="E3" s="32"/>
      <c r="F3" s="32"/>
      <c r="G3" s="32"/>
      <c r="H3" s="32"/>
      <c r="I3" s="32"/>
    </row>
    <row r="4" spans="1:15" ht="15.75" x14ac:dyDescent="0.25">
      <c r="A4" s="33" t="s">
        <v>38</v>
      </c>
      <c r="B4" s="33"/>
      <c r="C4" s="33"/>
      <c r="D4" s="33"/>
      <c r="E4" s="33"/>
      <c r="F4" s="33"/>
      <c r="G4" s="33"/>
      <c r="H4" s="33"/>
      <c r="I4" s="33"/>
    </row>
    <row r="5" spans="1:15" x14ac:dyDescent="0.25">
      <c r="A5" s="3"/>
      <c r="B5" s="4"/>
      <c r="C5" s="5"/>
      <c r="D5" s="6"/>
      <c r="E5" s="34" t="s">
        <v>15</v>
      </c>
      <c r="F5" s="34"/>
      <c r="G5" s="34"/>
      <c r="H5" s="34"/>
      <c r="I5" s="34"/>
    </row>
    <row r="6" spans="1:15" ht="30" x14ac:dyDescent="0.25">
      <c r="A6" s="7" t="s">
        <v>16</v>
      </c>
      <c r="B6" s="7" t="s">
        <v>17</v>
      </c>
      <c r="C6" s="7" t="s">
        <v>18</v>
      </c>
      <c r="D6" s="7" t="s">
        <v>19</v>
      </c>
      <c r="E6" s="8" t="s">
        <v>0</v>
      </c>
      <c r="F6" s="8" t="s">
        <v>1</v>
      </c>
      <c r="G6" s="8" t="s">
        <v>20</v>
      </c>
      <c r="H6" s="8" t="s">
        <v>21</v>
      </c>
      <c r="I6" s="9" t="s">
        <v>35</v>
      </c>
    </row>
    <row r="7" spans="1:15" ht="25.5" x14ac:dyDescent="0.25">
      <c r="A7" s="10">
        <v>51</v>
      </c>
      <c r="B7" s="11" t="s">
        <v>22</v>
      </c>
      <c r="C7" s="12" t="s">
        <v>23</v>
      </c>
      <c r="D7" s="13">
        <v>1</v>
      </c>
      <c r="E7" s="14">
        <f>'[1]1-1-15 to 12-31-15'!C11*0.86</f>
        <v>44744.657586749992</v>
      </c>
      <c r="F7" s="14">
        <f>'[1]1-1-15 to 12-31-15'!D11*0.86</f>
        <v>45768.008665649992</v>
      </c>
      <c r="G7" s="14">
        <f>'[1]1-1-15 to 12-31-15'!E11*0.86</f>
        <v>46788.871856999991</v>
      </c>
      <c r="H7" s="14">
        <f>'[1]1-1-15 to 12-31-15'!F11*0.86</f>
        <v>47810.564344199985</v>
      </c>
      <c r="I7" s="14">
        <f>'[1]1-1-15 to 12-31-15'!G11*0.86</f>
        <v>48831.427535549992</v>
      </c>
      <c r="K7" s="15"/>
      <c r="L7" s="15"/>
      <c r="M7" s="15"/>
      <c r="N7" s="15"/>
      <c r="O7" s="15"/>
    </row>
    <row r="8" spans="1:15" ht="15.75" x14ac:dyDescent="0.25">
      <c r="A8" s="16"/>
      <c r="B8" s="17"/>
      <c r="C8" s="12" t="s">
        <v>24</v>
      </c>
      <c r="D8" s="13">
        <v>2</v>
      </c>
      <c r="E8" s="14">
        <f>'[1]1-1-15 to 12-31-15'!C12*0.86</f>
        <v>46788.871856999991</v>
      </c>
      <c r="F8" s="14">
        <f>'[1]1-1-15 to 12-31-15'!D12*0.86</f>
        <v>47810.564344199985</v>
      </c>
      <c r="G8" s="14">
        <f>'[1]1-1-15 to 12-31-15'!E12*0.86</f>
        <v>48831.427535549992</v>
      </c>
      <c r="H8" s="14">
        <f>'[1]1-1-15 to 12-31-15'!F12*0.86</f>
        <v>49850.632135199987</v>
      </c>
      <c r="I8" s="14">
        <f>'[1]1-1-15 to 12-31-15'!G12*0.86</f>
        <v>50871.495326549993</v>
      </c>
      <c r="K8" s="15"/>
      <c r="L8" s="15"/>
      <c r="M8" s="15"/>
      <c r="N8" s="15"/>
      <c r="O8" s="15"/>
    </row>
    <row r="9" spans="1:15" ht="15.75" x14ac:dyDescent="0.25">
      <c r="A9" s="16"/>
      <c r="B9" s="17"/>
      <c r="C9" s="12" t="s">
        <v>25</v>
      </c>
      <c r="D9" s="13">
        <v>3</v>
      </c>
      <c r="E9" s="14">
        <f>'[1]1-1-15 to 12-31-15'!C13*0.86</f>
        <v>48831.427535549992</v>
      </c>
      <c r="F9" s="14">
        <f>'[1]1-1-15 to 12-31-15'!D13*0.86</f>
        <v>49850.632135199987</v>
      </c>
      <c r="G9" s="14">
        <f>'[1]1-1-15 to 12-31-15'!E13*0.86</f>
        <v>50871.495326549993</v>
      </c>
      <c r="H9" s="14">
        <f>'[1]1-1-15 to 12-31-15'!F13*0.86</f>
        <v>51891.529222049998</v>
      </c>
      <c r="I9" s="14">
        <f>'[1]1-1-15 to 12-31-15'!G13*0.86</f>
        <v>52914.88030094999</v>
      </c>
      <c r="K9" s="15"/>
      <c r="L9" s="15"/>
      <c r="M9" s="15"/>
      <c r="N9" s="15"/>
      <c r="O9" s="15"/>
    </row>
    <row r="10" spans="1:15" ht="15.75" x14ac:dyDescent="0.25">
      <c r="A10" s="16"/>
      <c r="B10" s="17"/>
      <c r="C10" s="12" t="s">
        <v>26</v>
      </c>
      <c r="D10" s="13">
        <v>4</v>
      </c>
      <c r="E10" s="14">
        <f>'[1]1-1-15 to 12-31-15'!C14*0.86</f>
        <v>50871.495326549993</v>
      </c>
      <c r="F10" s="14">
        <f>'[1]1-1-15 to 12-31-15'!D14*0.86</f>
        <v>51891.529222049998</v>
      </c>
      <c r="G10" s="14">
        <f>'[1]1-1-15 to 12-31-15'!E14*0.86</f>
        <v>52914.88030094999</v>
      </c>
      <c r="H10" s="14">
        <f>'[1]1-1-15 to 12-31-15'!F14*0.86</f>
        <v>53935.743492299989</v>
      </c>
      <c r="I10" s="14">
        <f>'[1]1-1-15 to 12-31-15'!G14*0.86</f>
        <v>54955.777387799993</v>
      </c>
      <c r="K10" s="15"/>
      <c r="L10" s="15"/>
      <c r="M10" s="15"/>
      <c r="N10" s="15"/>
      <c r="O10" s="15"/>
    </row>
    <row r="11" spans="1:15" ht="15.75" x14ac:dyDescent="0.25">
      <c r="A11" s="16"/>
      <c r="B11" s="17"/>
      <c r="C11" s="12" t="s">
        <v>27</v>
      </c>
      <c r="D11" s="13">
        <v>5</v>
      </c>
      <c r="E11" s="14">
        <f>'[1]1-1-15 to 12-31-15'!C15*0.86</f>
        <v>52914.88030094999</v>
      </c>
      <c r="F11" s="14">
        <f>'[1]1-1-15 to 12-31-15'!D15*0.86</f>
        <v>53935.743492299989</v>
      </c>
      <c r="G11" s="14">
        <f>'[1]1-1-15 to 12-31-15'!E15*0.86</f>
        <v>54955.777387799993</v>
      </c>
      <c r="H11" s="14">
        <f>'[1]1-1-15 to 12-31-15'!F15*0.86</f>
        <v>55978.29917084999</v>
      </c>
      <c r="I11" s="14">
        <f>'[1]1-1-15 to 12-31-15'!G15*0.86</f>
        <v>56999.16236219999</v>
      </c>
      <c r="K11" s="15"/>
      <c r="L11" s="15"/>
      <c r="M11" s="15"/>
      <c r="N11" s="15"/>
      <c r="O11" s="15"/>
    </row>
    <row r="12" spans="1:15" ht="15.75" x14ac:dyDescent="0.25">
      <c r="A12" s="16"/>
      <c r="B12" s="17"/>
      <c r="C12" s="12" t="s">
        <v>28</v>
      </c>
      <c r="D12" s="13">
        <v>6</v>
      </c>
      <c r="E12" s="14">
        <f>'[1]1-1-15 to 12-31-15'!C16*0.86</f>
        <v>54955.777387799993</v>
      </c>
      <c r="F12" s="14">
        <f>'[1]1-1-15 to 12-31-15'!D16*0.86</f>
        <v>55978.29917084999</v>
      </c>
      <c r="G12" s="14">
        <f>'[1]1-1-15 to 12-31-15'!E16*0.86</f>
        <v>56999.16236219999</v>
      </c>
      <c r="H12" s="14">
        <f>'[1]1-1-15 to 12-31-15'!F16*0.86</f>
        <v>58019.196257699979</v>
      </c>
      <c r="I12" s="14">
        <f>'[1]1-1-15 to 12-31-15'!G16*0.86</f>
        <v>59040.888744899989</v>
      </c>
      <c r="K12" s="15"/>
      <c r="L12" s="15"/>
      <c r="M12" s="15"/>
      <c r="N12" s="15"/>
      <c r="O12" s="15"/>
    </row>
    <row r="13" spans="1:15" ht="15.75" x14ac:dyDescent="0.25">
      <c r="A13" s="16"/>
      <c r="B13" s="17"/>
      <c r="C13" s="12" t="s">
        <v>29</v>
      </c>
      <c r="D13" s="13">
        <v>7</v>
      </c>
      <c r="E13" s="14">
        <f>'[1]1-1-15 to 12-31-15'!C17*0.86</f>
        <v>56999.16236219999</v>
      </c>
      <c r="F13" s="14">
        <f>'[1]1-1-15 to 12-31-15'!D17*0.86</f>
        <v>58019.196257699979</v>
      </c>
      <c r="G13" s="14">
        <f>'[1]1-1-15 to 12-31-15'!E17*0.86</f>
        <v>59040.888744899989</v>
      </c>
      <c r="H13" s="14">
        <f>'[1]1-1-15 to 12-31-15'!F17*0.86</f>
        <v>60060.922640399993</v>
      </c>
      <c r="I13" s="14">
        <f>'[1]1-1-15 to 12-31-15'!G17*0.86</f>
        <v>61083.444423449997</v>
      </c>
      <c r="K13" s="15"/>
      <c r="L13" s="15"/>
      <c r="M13" s="15"/>
      <c r="N13" s="15"/>
      <c r="O13" s="15"/>
    </row>
    <row r="14" spans="1:15" ht="15.75" x14ac:dyDescent="0.25">
      <c r="A14" s="16"/>
      <c r="B14" s="17"/>
      <c r="C14" s="12" t="s">
        <v>30</v>
      </c>
      <c r="D14" s="13">
        <v>8</v>
      </c>
      <c r="E14" s="14">
        <f>'[1]1-1-15 to 12-31-15'!C18*0.86</f>
        <v>59040.888744899989</v>
      </c>
      <c r="F14" s="14">
        <f>'[1]1-1-15 to 12-31-15'!D18*0.86</f>
        <v>60060.922640399993</v>
      </c>
      <c r="G14" s="14">
        <f>'[1]1-1-15 to 12-31-15'!E18*0.86</f>
        <v>61083.444423449997</v>
      </c>
      <c r="H14" s="14">
        <f>'[1]1-1-15 to 12-31-15'!F18*0.86</f>
        <v>62104.307614799989</v>
      </c>
      <c r="I14" s="14">
        <f>'[1]1-1-15 to 12-31-15'!G18*0.86</f>
        <v>63125.170806149996</v>
      </c>
      <c r="K14" s="15"/>
      <c r="L14" s="15"/>
      <c r="M14" s="15"/>
      <c r="N14" s="15"/>
      <c r="O14" s="15"/>
    </row>
    <row r="15" spans="1:15" ht="15.75" x14ac:dyDescent="0.25">
      <c r="A15" s="16"/>
      <c r="B15" s="17"/>
      <c r="C15" s="12" t="s">
        <v>31</v>
      </c>
      <c r="D15" s="13">
        <v>9</v>
      </c>
      <c r="E15" s="14">
        <f>'[1]1-1-15 to 12-31-15'!C19*0.86</f>
        <v>61083.444423449997</v>
      </c>
      <c r="F15" s="14">
        <f>'[1]1-1-15 to 12-31-15'!D19*0.86</f>
        <v>62104.307614799989</v>
      </c>
      <c r="G15" s="14">
        <f>'[1]1-1-15 to 12-31-15'!E19*0.86</f>
        <v>63125.170806149996</v>
      </c>
      <c r="H15" s="14">
        <f>'[1]1-1-15 to 12-31-15'!F19*0.86</f>
        <v>64146.033997499995</v>
      </c>
      <c r="I15" s="14">
        <f>'[1]1-1-15 to 12-31-15'!G19*0.86</f>
        <v>65166.897188849987</v>
      </c>
      <c r="K15" s="15"/>
      <c r="L15" s="15"/>
      <c r="M15" s="15"/>
      <c r="N15" s="15"/>
      <c r="O15" s="15"/>
    </row>
    <row r="16" spans="1:15" ht="15.75" x14ac:dyDescent="0.25">
      <c r="A16" s="16"/>
      <c r="B16" s="17"/>
      <c r="C16" s="12" t="s">
        <v>32</v>
      </c>
      <c r="D16" s="13">
        <v>10</v>
      </c>
      <c r="E16" s="14">
        <f>'[1]1-1-15 to 12-31-15'!C20*0.86</f>
        <v>63125.170806149996</v>
      </c>
      <c r="F16" s="14">
        <f>'[1]1-1-15 to 12-31-15'!D20*0.86</f>
        <v>64146.033997499995</v>
      </c>
      <c r="G16" s="14">
        <f>'[1]1-1-15 to 12-31-15'!E20*0.86</f>
        <v>65166.897188849987</v>
      </c>
      <c r="H16" s="14">
        <f>'[1]1-1-15 to 12-31-15'!F20*0.86</f>
        <v>66188.589676049989</v>
      </c>
      <c r="I16" s="14">
        <f>'[1]1-1-15 to 12-31-15'!G20*0.86</f>
        <v>67211.111459099993</v>
      </c>
      <c r="K16" s="15"/>
      <c r="L16" s="15"/>
      <c r="M16" s="15"/>
      <c r="N16" s="15"/>
      <c r="O16" s="15"/>
    </row>
    <row r="17" spans="1:15" ht="15.75" x14ac:dyDescent="0.25">
      <c r="A17" s="16"/>
      <c r="B17" s="17"/>
      <c r="C17" s="12" t="s">
        <v>33</v>
      </c>
      <c r="D17" s="13">
        <v>11</v>
      </c>
      <c r="E17" s="14">
        <f>'[1]1-1-15 to 12-31-15'!C21*0.86</f>
        <v>65166.897188849987</v>
      </c>
      <c r="F17" s="14">
        <f>'[1]1-1-15 to 12-31-15'!D21*0.86</f>
        <v>66188.589676049989</v>
      </c>
      <c r="G17" s="14">
        <f>'[1]1-1-15 to 12-31-15'!E21*0.86</f>
        <v>67211.111459099993</v>
      </c>
      <c r="H17" s="14">
        <f>'[1]1-1-15 to 12-31-15'!F21*0.86</f>
        <v>68231.974650449993</v>
      </c>
      <c r="I17" s="14">
        <f>'[1]1-1-15 to 12-31-15'!G21*0.86</f>
        <v>69249.520658399997</v>
      </c>
      <c r="K17" s="15"/>
      <c r="L17" s="15"/>
      <c r="M17" s="15"/>
      <c r="N17" s="15"/>
      <c r="O17" s="15"/>
    </row>
    <row r="18" spans="1:15" ht="15.75" x14ac:dyDescent="0.25">
      <c r="A18" s="18"/>
      <c r="B18" s="19"/>
      <c r="C18" s="12" t="s">
        <v>34</v>
      </c>
      <c r="D18" s="13">
        <v>12</v>
      </c>
      <c r="E18" s="14">
        <f>'[1]1-1-15 to 12-31-15'!C22*0.86</f>
        <v>67211.111459099993</v>
      </c>
      <c r="F18" s="14">
        <f>'[1]1-1-15 to 12-31-15'!D22*0.86</f>
        <v>68231.974650449993</v>
      </c>
      <c r="G18" s="14">
        <f>'[1]1-1-15 to 12-31-15'!E22*0.86</f>
        <v>69249.520658399997</v>
      </c>
      <c r="H18" s="14">
        <f>'[1]1-1-15 to 12-31-15'!F22*0.86</f>
        <v>70271.213145599992</v>
      </c>
      <c r="I18" s="14">
        <f>'[1]1-1-15 to 12-31-15'!G22*0.86</f>
        <v>71295.393520349986</v>
      </c>
      <c r="K18" s="15"/>
      <c r="L18" s="15"/>
      <c r="M18" s="15"/>
      <c r="N18" s="15"/>
      <c r="O18" s="15"/>
    </row>
    <row r="19" spans="1:15" x14ac:dyDescent="0.25">
      <c r="A19" s="20"/>
      <c r="B19" s="20"/>
      <c r="C19" s="20"/>
      <c r="D19" s="20"/>
      <c r="E19" s="20"/>
      <c r="F19" s="20"/>
      <c r="G19" s="21"/>
      <c r="H19" s="21"/>
    </row>
    <row r="20" spans="1:15" x14ac:dyDescent="0.25">
      <c r="A20" s="20"/>
      <c r="D20" s="20"/>
      <c r="E20" s="20"/>
      <c r="F20" s="20"/>
      <c r="G20" s="21"/>
      <c r="H20" s="21"/>
    </row>
    <row r="21" spans="1:15" x14ac:dyDescent="0.25">
      <c r="A21" s="22" t="s">
        <v>39</v>
      </c>
      <c r="D21" s="20"/>
      <c r="E21" s="20"/>
      <c r="F21" s="20"/>
      <c r="G21" s="21"/>
      <c r="H21" s="21"/>
    </row>
    <row r="22" spans="1:15" x14ac:dyDescent="0.25">
      <c r="A22" s="22" t="s">
        <v>37</v>
      </c>
      <c r="D22" s="23"/>
      <c r="E22" s="21"/>
      <c r="F22" s="21"/>
      <c r="G22" s="21"/>
      <c r="H22" s="21"/>
    </row>
    <row r="23" spans="1:15" x14ac:dyDescent="0.25">
      <c r="D23" s="23"/>
      <c r="E23" s="21"/>
      <c r="F23" s="21"/>
      <c r="G23" s="21"/>
      <c r="H23" s="21"/>
    </row>
    <row r="24" spans="1:15" x14ac:dyDescent="0.25">
      <c r="A24" s="24" t="s">
        <v>2</v>
      </c>
      <c r="B24" s="25" t="s">
        <v>3</v>
      </c>
      <c r="C24" s="26">
        <v>0</v>
      </c>
      <c r="D24" s="23"/>
      <c r="E24" s="21"/>
      <c r="F24" s="21"/>
      <c r="G24" s="21"/>
      <c r="H24" s="21"/>
    </row>
    <row r="25" spans="1:15" x14ac:dyDescent="0.25">
      <c r="A25" s="27"/>
      <c r="B25" s="25"/>
      <c r="C25" s="26"/>
      <c r="D25" s="23"/>
      <c r="E25" s="21"/>
      <c r="F25" s="21"/>
      <c r="G25" s="21"/>
      <c r="H25" s="21"/>
    </row>
    <row r="26" spans="1:15" x14ac:dyDescent="0.25">
      <c r="A26" s="24" t="s">
        <v>4</v>
      </c>
      <c r="B26" s="25" t="s">
        <v>5</v>
      </c>
      <c r="C26" s="26">
        <f>C24/2</f>
        <v>0</v>
      </c>
      <c r="D26" s="23"/>
      <c r="E26" s="21"/>
      <c r="F26" s="21"/>
      <c r="G26" s="21"/>
      <c r="H26" s="21"/>
    </row>
    <row r="27" spans="1:15" x14ac:dyDescent="0.25">
      <c r="A27" s="28"/>
      <c r="B27" s="29"/>
      <c r="C27" s="26"/>
      <c r="D27" s="23"/>
      <c r="E27" s="21"/>
      <c r="F27" s="21"/>
      <c r="G27" s="21"/>
      <c r="H27" s="21"/>
    </row>
    <row r="28" spans="1:15" x14ac:dyDescent="0.25">
      <c r="A28" s="24" t="s">
        <v>6</v>
      </c>
      <c r="B28" s="29" t="s">
        <v>7</v>
      </c>
      <c r="C28" s="30">
        <v>0</v>
      </c>
      <c r="D28" s="23"/>
      <c r="E28" s="21"/>
      <c r="F28" s="21"/>
      <c r="G28" s="21"/>
      <c r="H28" s="21"/>
    </row>
    <row r="29" spans="1:15" x14ac:dyDescent="0.25">
      <c r="A29" s="28"/>
      <c r="B29" s="29"/>
      <c r="C29" s="26"/>
      <c r="D29" s="23"/>
      <c r="E29" s="21"/>
      <c r="F29" s="21"/>
      <c r="G29" s="21"/>
      <c r="H29" s="21"/>
    </row>
    <row r="30" spans="1:15" x14ac:dyDescent="0.25">
      <c r="A30" s="24" t="s">
        <v>8</v>
      </c>
      <c r="B30" s="29" t="s">
        <v>9</v>
      </c>
      <c r="C30" s="26">
        <f>C26*C28</f>
        <v>0</v>
      </c>
      <c r="D30" s="23"/>
      <c r="E30" s="21"/>
      <c r="F30" s="21"/>
      <c r="G30" s="21"/>
      <c r="H30" s="21"/>
    </row>
    <row r="31" spans="1:15" x14ac:dyDescent="0.25">
      <c r="A31" s="28"/>
      <c r="B31" s="29"/>
      <c r="C31" s="26"/>
      <c r="D31" s="21"/>
      <c r="E31" s="21"/>
      <c r="F31" s="21"/>
      <c r="G31" s="21"/>
      <c r="H31" s="21"/>
    </row>
    <row r="32" spans="1:15" x14ac:dyDescent="0.25">
      <c r="A32" s="24" t="s">
        <v>10</v>
      </c>
      <c r="B32" s="29" t="s">
        <v>11</v>
      </c>
      <c r="C32" s="26">
        <f>C30/5</f>
        <v>0</v>
      </c>
      <c r="D32" s="21"/>
      <c r="E32" s="21"/>
      <c r="F32" s="21"/>
      <c r="G32" s="21"/>
      <c r="H32" s="21"/>
    </row>
    <row r="33" spans="1:9" x14ac:dyDescent="0.25">
      <c r="B33" s="29" t="s">
        <v>12</v>
      </c>
      <c r="D33" s="21"/>
      <c r="E33" s="21"/>
      <c r="F33" s="21"/>
      <c r="G33" s="21"/>
      <c r="H33" s="21"/>
    </row>
    <row r="34" spans="1:9" x14ac:dyDescent="0.25">
      <c r="D34" s="21"/>
      <c r="E34" s="21"/>
      <c r="F34" s="21"/>
      <c r="G34" s="21"/>
      <c r="H34" s="21"/>
    </row>
    <row r="35" spans="1:9" ht="66.75" customHeight="1" x14ac:dyDescent="0.25">
      <c r="B35" s="35" t="s">
        <v>36</v>
      </c>
      <c r="C35" s="35"/>
      <c r="D35" s="35"/>
      <c r="E35" s="35"/>
      <c r="F35" s="35"/>
      <c r="G35" s="35"/>
      <c r="H35" s="35"/>
      <c r="I35" s="35"/>
    </row>
    <row r="36" spans="1:9" x14ac:dyDescent="0.25">
      <c r="B36" s="31"/>
      <c r="C36" s="31"/>
    </row>
    <row r="37" spans="1:9" x14ac:dyDescent="0.25">
      <c r="A37" s="21"/>
    </row>
  </sheetData>
  <mergeCells count="5">
    <mergeCell ref="B35:I35"/>
    <mergeCell ref="A2:I2"/>
    <mergeCell ref="A3:I3"/>
    <mergeCell ref="A4:I4"/>
    <mergeCell ref="E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Malaika Finkelstein</cp:lastModifiedBy>
  <dcterms:created xsi:type="dcterms:W3CDTF">2014-03-18T21:33:35Z</dcterms:created>
  <dcterms:modified xsi:type="dcterms:W3CDTF">2015-05-05T01:54:56Z</dcterms:modified>
</cp:coreProperties>
</file>